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2014\Kanín - Převýšov\soupisy září\soupisy září\"/>
    </mc:Choice>
  </mc:AlternateContent>
  <bookViews>
    <workbookView xWindow="0" yWindow="0" windowWidth="25200" windowHeight="13860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pol.rozp'!$A$1:$K$49</definedName>
  </definedNames>
  <calcPr calcId="152511"/>
</workbook>
</file>

<file path=xl/calcChain.xml><?xml version="1.0" encoding="utf-8"?>
<calcChain xmlns="http://schemas.openxmlformats.org/spreadsheetml/2006/main">
  <c r="I27" i="5" l="1"/>
  <c r="I29" i="5"/>
  <c r="I23" i="5"/>
  <c r="K42" i="5" l="1"/>
  <c r="K13" i="5" l="1"/>
  <c r="K17" i="5"/>
  <c r="K47" i="5" l="1"/>
  <c r="K16" i="5"/>
  <c r="K15" i="5"/>
  <c r="K14" i="5"/>
  <c r="K26" i="5"/>
  <c r="K21" i="5"/>
  <c r="K32" i="5"/>
  <c r="K25" i="5"/>
  <c r="K24" i="5"/>
  <c r="K22" i="5"/>
  <c r="K29" i="5" l="1"/>
  <c r="C49" i="5"/>
  <c r="C45" i="5"/>
  <c r="K43" i="5"/>
  <c r="K41" i="5"/>
  <c r="C39" i="5"/>
  <c r="K37" i="5"/>
  <c r="K36" i="5"/>
  <c r="C34" i="5"/>
  <c r="K31" i="5"/>
  <c r="C19" i="5"/>
  <c r="C29" i="5"/>
  <c r="K12" i="5"/>
  <c r="K19" i="5" s="1"/>
  <c r="K49" i="5" l="1"/>
  <c r="K45" i="5"/>
  <c r="K34" i="5"/>
  <c r="K39" i="5"/>
  <c r="K1" i="5" l="1"/>
</calcChain>
</file>

<file path=xl/sharedStrings.xml><?xml version="1.0" encoding="utf-8"?>
<sst xmlns="http://schemas.openxmlformats.org/spreadsheetml/2006/main" count="127" uniqueCount="99">
  <si>
    <t>SŽDC</t>
  </si>
  <si>
    <t>Název stavby :</t>
  </si>
  <si>
    <t>Odstranění propadu traťové rychlosti v úseku Kanín - Převýšov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</si>
  <si>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</si>
  <si>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</si>
  <si>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</si>
  <si>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</si>
  <si>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</si>
  <si>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</si>
  <si>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</si>
  <si>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</si>
  <si>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</si>
  <si>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</si>
  <si>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</si>
  <si>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</si>
  <si>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</si>
  <si>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</si>
  <si>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</si>
  <si>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</si>
  <si>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</si>
  <si>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</si>
  <si>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</si>
  <si>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</si>
  <si>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</si>
  <si>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</si>
  <si>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</si>
  <si>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</si>
  <si>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…</t>
  </si>
  <si>
    <t>Díl:</t>
  </si>
  <si>
    <t>Celkem za 1</t>
  </si>
  <si>
    <t>2</t>
  </si>
  <si>
    <t>Základy</t>
  </si>
  <si>
    <t>Celkem za 2</t>
  </si>
  <si>
    <t>5</t>
  </si>
  <si>
    <t>Celkem za 5</t>
  </si>
  <si>
    <t>Komunikace</t>
  </si>
  <si>
    <t>8</t>
  </si>
  <si>
    <t>Celkem za 9</t>
  </si>
  <si>
    <t>9</t>
  </si>
  <si>
    <t>Celkem za 8</t>
  </si>
  <si>
    <t>Trubní vedení</t>
  </si>
  <si>
    <t>Ostatní konstrukce a práce, bourání</t>
  </si>
  <si>
    <t>Poplatky za skládky</t>
  </si>
  <si>
    <t>O990</t>
  </si>
  <si>
    <t>Celkem za O990</t>
  </si>
  <si>
    <t>Cena za objekt [Kč]</t>
  </si>
  <si>
    <t>02-11-01</t>
  </si>
  <si>
    <t xml:space="preserve"> Dobšice nad Cidlinou, železniční spodek</t>
  </si>
  <si>
    <t>122202502</t>
  </si>
  <si>
    <t>Odkopávky a prokopávky nezapažené pro spodní stavbu železnic do 1000 m3 v hornině tř. 3</t>
  </si>
  <si>
    <t>m3</t>
  </si>
  <si>
    <t>564871111</t>
  </si>
  <si>
    <t>m2</t>
  </si>
  <si>
    <t>428+628</t>
  </si>
  <si>
    <t>162701105</t>
  </si>
  <si>
    <t>Vodorovné přemístění do 10000 m výkopku/sypaniny z horniny tř. 1 až 4</t>
  </si>
  <si>
    <t>Uložení sypaniny na skládku</t>
  </si>
  <si>
    <t>261*0,6*1,2</t>
  </si>
  <si>
    <t>132202501</t>
  </si>
  <si>
    <t>213141111</t>
  </si>
  <si>
    <t>spc</t>
  </si>
  <si>
    <t>(428+628)*1,1</t>
  </si>
  <si>
    <t>212755216</t>
  </si>
  <si>
    <t>Trativody z drenážních trubek plastových flexibilních D 160 mm bez lože</t>
  </si>
  <si>
    <t>m</t>
  </si>
  <si>
    <t xml:space="preserve">Drenážní potrubí PEHD DN 160 </t>
  </si>
  <si>
    <t>211531111</t>
  </si>
  <si>
    <t>212312111</t>
  </si>
  <si>
    <t>261*0,6*1,1</t>
  </si>
  <si>
    <t>212971110</t>
  </si>
  <si>
    <t>261*3,6</t>
  </si>
  <si>
    <t>Výztužná geotextilie  80/80kN</t>
  </si>
  <si>
    <t>261+5</t>
  </si>
  <si>
    <t>266*0,13</t>
  </si>
  <si>
    <t>894811131</t>
  </si>
  <si>
    <t>Revizní šachta z PVC systém RV typ přímý, DN 400</t>
  </si>
  <si>
    <t>895641111X</t>
  </si>
  <si>
    <t>Zřízení drenážní vyústění z kamenné dlažby</t>
  </si>
  <si>
    <t>ks</t>
  </si>
  <si>
    <t>923503114</t>
  </si>
  <si>
    <t xml:space="preserve">Rozebrání zídek úrovňových nástupišť TISCHER po jedné straně </t>
  </si>
  <si>
    <t>923563214X</t>
  </si>
  <si>
    <t>428*0,25+628*0,53+ 221*2*0,5</t>
  </si>
  <si>
    <t>17 05 01</t>
  </si>
  <si>
    <t>čistá výkopová zemina-odkop</t>
  </si>
  <si>
    <t>t</t>
  </si>
  <si>
    <t>122102501</t>
  </si>
  <si>
    <t>Výsadba dřevin vč výkopu jamky a dodávky vysaz dřeviny</t>
  </si>
  <si>
    <t>Soupis prací</t>
  </si>
  <si>
    <r>
      <t xml:space="preserve">Zřízení vrstvy z geotextilie v rovině nebo ve sklonu do 1:5 š do 3 m - </t>
    </r>
    <r>
      <rPr>
        <i/>
        <sz val="9"/>
        <rFont val="Arial"/>
        <family val="2"/>
        <charset val="238"/>
      </rPr>
      <t>(měřeno v AutoCAD)</t>
    </r>
  </si>
  <si>
    <r>
      <t xml:space="preserve">Podklad ze štěrkodrtě ŠD tl 250 mm - </t>
    </r>
    <r>
      <rPr>
        <i/>
        <sz val="9"/>
        <rFont val="Arial"/>
        <family val="2"/>
        <charset val="238"/>
      </rPr>
      <t>(měřeno v AutoCAD)</t>
    </r>
  </si>
  <si>
    <r>
      <t>Podklad ze štěrkodrtě ŠD tl 300 mm -</t>
    </r>
    <r>
      <rPr>
        <i/>
        <sz val="9"/>
        <rFont val="Arial"/>
        <family val="2"/>
        <charset val="238"/>
      </rPr>
      <t xml:space="preserve"> (měřeno v AutoCAD</t>
    </r>
  </si>
  <si>
    <r>
      <t xml:space="preserve">Úrovňová nástupiště se zídkami TISHER jednostranná do 4,75 m od osy koleje z drti kamenné - </t>
    </r>
    <r>
      <rPr>
        <i/>
        <sz val="8"/>
        <rFont val="Arial"/>
        <family val="2"/>
        <charset val="238"/>
      </rPr>
      <t>mat užitý</t>
    </r>
  </si>
  <si>
    <r>
      <t xml:space="preserve">Vodorovné přemístění vybouraných hmot do 7 km </t>
    </r>
    <r>
      <rPr>
        <i/>
        <sz val="8"/>
        <rFont val="Arial"/>
        <family val="2"/>
        <charset val="238"/>
      </rPr>
      <t>- (0,248*120¨)</t>
    </r>
  </si>
  <si>
    <r>
      <t xml:space="preserve">Odkopávky a prokopávky nezapažené pro spodní stavbu železnic do 100 m3 v hornině tř. 1 a 2 -
</t>
    </r>
    <r>
      <rPr>
        <i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pozůstatky po čištění 2*22,5 m3</t>
    </r>
  </si>
  <si>
    <r>
      <t xml:space="preserve">Hloubení rýh š do 600 mm vedle kolejí v hornině tř. 3
 </t>
    </r>
    <r>
      <rPr>
        <i/>
        <sz val="8"/>
        <rFont val="Arial"/>
        <family val="2"/>
        <charset val="238"/>
      </rPr>
      <t xml:space="preserve"> ( 266*0,7)</t>
    </r>
  </si>
  <si>
    <r>
      <t>Lože pro trativody z betonu prostého -</t>
    </r>
    <r>
      <rPr>
        <i/>
        <sz val="8"/>
        <rFont val="Arial"/>
        <family val="2"/>
        <charset val="238"/>
      </rPr>
      <t xml:space="preserve"> ( 266 * 0,13 )</t>
    </r>
  </si>
  <si>
    <r>
      <t xml:space="preserve">Opláštění žeber filtrační geotextilií  </t>
    </r>
    <r>
      <rPr>
        <i/>
        <sz val="9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>(266 * 3,5)</t>
    </r>
  </si>
  <si>
    <r>
      <t xml:space="preserve">Výplň odvodňovacích žeber nebo trativodů kamenivem hrubým drceným frakce 16 až 32 mm  </t>
    </r>
    <r>
      <rPr>
        <i/>
        <sz val="9"/>
        <rFont val="Arial"/>
        <family val="2"/>
        <charset val="238"/>
      </rPr>
      <t>-(266*0,65)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</si>
</sst>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0.00000"/>
  </numFmts>
  <fonts count="32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14"/>
      <color rgb="FF0070C0"/>
      <name val="Times New Roman CE"/>
      <family val="1"/>
      <charset val="238"/>
    </font>
    <font>
      <b/>
      <sz val="10"/>
      <color rgb="FFFF0000"/>
      <name val="Arial CE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i/>
      <sz val="8"/>
      <name val="Arial"/>
      <family val="2"/>
      <charset val="238"/>
    </font>
    <font>
      <b/>
      <sz val="9"/>
      <name val="Arial CE"/>
      <family val="2"/>
      <charset val="238"/>
    </font>
    <font>
      <b/>
      <sz val="9"/>
      <name val="Arial"/>
      <family val="2"/>
      <charset val="238"/>
    </font>
    <font>
      <sz val="9"/>
      <color theme="0"/>
      <name val="Arial"/>
      <family val="2"/>
      <charset val="238"/>
    </font>
    <font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2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3"/>
      </left>
      <right/>
      <top/>
      <bottom/>
      <diagonal/>
    </border>
  </borders>
  <cellStyleXfs count="20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116">
    <xf numFmtId="0" fontId="0" fillId="0" borderId="0" xfId="0"/>
    <xf numFmtId="0" fontId="23" fillId="0" borderId="20" xfId="16" applyNumberFormat="1" applyFont="1" applyFill="1" applyBorder="1" applyAlignment="1" applyProtection="1">
      <alignment horizontal="center" vertical="center" wrapText="1"/>
    </xf>
    <xf numFmtId="0" fontId="23" fillId="0" borderId="7" xfId="16" applyNumberFormat="1" applyFont="1" applyFill="1" applyBorder="1" applyAlignment="1" applyProtection="1">
      <alignment horizontal="left" vertical="center" wrapText="1"/>
    </xf>
    <xf numFmtId="0" fontId="23" fillId="0" borderId="22" xfId="17" applyNumberFormat="1" applyFont="1" applyFill="1" applyBorder="1" applyAlignment="1" applyProtection="1">
      <alignment horizontal="center" vertical="center" wrapText="1"/>
    </xf>
    <xf numFmtId="0" fontId="23" fillId="0" borderId="22" xfId="17" applyNumberFormat="1" applyFont="1" applyFill="1" applyBorder="1" applyAlignment="1" applyProtection="1">
      <alignment horizontal="left" vertical="center" wrapText="1"/>
    </xf>
    <xf numFmtId="49" fontId="23" fillId="0" borderId="0" xfId="0" applyNumberFormat="1" applyFont="1" applyFill="1" applyBorder="1" applyAlignment="1">
      <alignment horizontal="center" vertical="center"/>
    </xf>
    <xf numFmtId="0" fontId="23" fillId="0" borderId="20" xfId="18" applyNumberFormat="1" applyFont="1" applyFill="1" applyBorder="1" applyAlignment="1" applyProtection="1">
      <alignment horizontal="center" vertical="center" wrapText="1"/>
    </xf>
    <xf numFmtId="0" fontId="23" fillId="0" borderId="22" xfId="0" applyNumberFormat="1" applyFont="1" applyFill="1" applyBorder="1" applyAlignment="1" applyProtection="1">
      <alignment horizontal="center" vertical="center" wrapText="1"/>
    </xf>
    <xf numFmtId="0" fontId="23" fillId="0" borderId="22" xfId="0" applyNumberFormat="1" applyFont="1" applyFill="1" applyBorder="1" applyAlignment="1" applyProtection="1">
      <alignment horizontal="left" vertical="center" wrapText="1"/>
    </xf>
    <xf numFmtId="0" fontId="23" fillId="0" borderId="20" xfId="19" applyNumberFormat="1" applyFont="1" applyFill="1" applyBorder="1" applyAlignment="1" applyProtection="1">
      <alignment horizontal="center" vertical="center" wrapText="1"/>
    </xf>
    <xf numFmtId="0" fontId="23" fillId="0" borderId="0" xfId="19" applyNumberFormat="1" applyFont="1" applyFill="1" applyBorder="1" applyAlignment="1" applyProtection="1">
      <alignment horizontal="left" vertical="center" wrapText="1"/>
    </xf>
    <xf numFmtId="0" fontId="23" fillId="0" borderId="20" xfId="0" applyFont="1" applyFill="1" applyBorder="1" applyAlignment="1">
      <alignment horizontal="center" vertical="center"/>
    </xf>
    <xf numFmtId="49" fontId="23" fillId="0" borderId="20" xfId="1" applyNumberFormat="1" applyFont="1" applyFill="1" applyBorder="1" applyAlignment="1" applyProtection="1">
      <alignment horizontal="center" vertical="center"/>
      <protection locked="0"/>
    </xf>
    <xf numFmtId="49" fontId="23" fillId="0" borderId="7" xfId="1" applyNumberFormat="1" applyFont="1" applyFill="1" applyBorder="1" applyAlignment="1" applyProtection="1">
      <alignment vertical="center" wrapText="1"/>
      <protection locked="0"/>
    </xf>
    <xf numFmtId="0" fontId="23" fillId="0" borderId="0" xfId="0" applyFont="1" applyFill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1" fillId="2" borderId="0" xfId="1" applyFill="1" applyAlignment="1">
      <alignment vertical="center"/>
    </xf>
    <xf numFmtId="0" fontId="1" fillId="0" borderId="0" xfId="1" applyFill="1" applyAlignment="1">
      <alignment vertical="center"/>
    </xf>
    <xf numFmtId="0" fontId="9" fillId="0" borderId="0" xfId="2" applyFill="1" applyAlignment="1">
      <alignment vertical="center"/>
    </xf>
    <xf numFmtId="0" fontId="3" fillId="0" borderId="0" xfId="2" applyFont="1" applyFill="1" applyAlignment="1">
      <alignment horizontal="right" vertical="center"/>
    </xf>
    <xf numFmtId="4" fontId="18" fillId="3" borderId="19" xfId="7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11" fillId="2" borderId="0" xfId="1" applyFont="1" applyFill="1" applyAlignment="1">
      <alignment horizontal="centerContinuous" vertical="center"/>
    </xf>
    <xf numFmtId="0" fontId="12" fillId="2" borderId="0" xfId="1" applyFont="1" applyFill="1" applyAlignment="1">
      <alignment horizontal="centerContinuous" vertical="center"/>
    </xf>
    <xf numFmtId="0" fontId="12" fillId="0" borderId="0" xfId="1" applyFont="1" applyFill="1" applyAlignment="1">
      <alignment horizontal="centerContinuous" vertical="center"/>
    </xf>
    <xf numFmtId="0" fontId="12" fillId="0" borderId="0" xfId="1" applyFont="1" applyFill="1" applyAlignment="1">
      <alignment horizontal="right" vertical="center"/>
    </xf>
    <xf numFmtId="164" fontId="12" fillId="0" borderId="0" xfId="1" applyNumberFormat="1" applyFont="1" applyFill="1" applyAlignment="1">
      <alignment horizontal="right" vertical="center"/>
    </xf>
    <xf numFmtId="0" fontId="19" fillId="3" borderId="8" xfId="1" applyFont="1" applyFill="1" applyBorder="1" applyAlignment="1">
      <alignment horizontal="right" vertical="center"/>
    </xf>
    <xf numFmtId="0" fontId="1" fillId="2" borderId="0" xfId="1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" fillId="0" borderId="0" xfId="1" applyFill="1" applyAlignment="1" applyProtection="1">
      <alignment vertical="center"/>
      <protection locked="0"/>
    </xf>
    <xf numFmtId="0" fontId="1" fillId="0" borderId="0" xfId="1" applyFill="1" applyAlignment="1" applyProtection="1">
      <alignment horizontal="right" vertical="center"/>
      <protection locked="0"/>
    </xf>
    <xf numFmtId="164" fontId="1" fillId="0" borderId="0" xfId="1" applyNumberFormat="1" applyFill="1" applyAlignment="1" applyProtection="1">
      <alignment horizontal="right" vertical="center"/>
      <protection locked="0"/>
    </xf>
    <xf numFmtId="0" fontId="5" fillId="0" borderId="0" xfId="1" applyNumberFormat="1" applyFont="1" applyFill="1" applyAlignment="1" applyProtection="1">
      <alignment horizontal="right" vertical="center"/>
      <protection locked="0"/>
    </xf>
    <xf numFmtId="0" fontId="22" fillId="0" borderId="21" xfId="0" applyFont="1" applyFill="1" applyBorder="1" applyAlignment="1" applyProtection="1">
      <alignment horizontal="left" vertical="center"/>
      <protection locked="0"/>
    </xf>
    <xf numFmtId="49" fontId="14" fillId="0" borderId="0" xfId="1" applyNumberFormat="1" applyFont="1" applyFill="1" applyAlignment="1" applyProtection="1">
      <alignment horizontal="left" vertical="center"/>
      <protection locked="0"/>
    </xf>
    <xf numFmtId="0" fontId="8" fillId="2" borderId="0" xfId="1" applyFont="1" applyFill="1" applyAlignment="1">
      <alignment vertical="center"/>
    </xf>
    <xf numFmtId="14" fontId="7" fillId="0" borderId="0" xfId="1" applyNumberFormat="1" applyFont="1" applyFill="1" applyAlignment="1" applyProtection="1">
      <alignment horizontal="left" vertical="center"/>
      <protection locked="0"/>
    </xf>
    <xf numFmtId="0" fontId="1" fillId="2" borderId="0" xfId="1" applyFill="1" applyAlignment="1">
      <alignment horizontal="left" vertical="center"/>
    </xf>
    <xf numFmtId="14" fontId="7" fillId="0" borderId="0" xfId="1" applyNumberFormat="1" applyFont="1" applyFill="1" applyAlignment="1" applyProtection="1">
      <alignment horizontal="center" vertical="center"/>
      <protection locked="0"/>
    </xf>
    <xf numFmtId="0" fontId="13" fillId="2" borderId="11" xfId="1" applyFont="1" applyFill="1" applyBorder="1" applyAlignment="1">
      <alignment vertical="center"/>
    </xf>
    <xf numFmtId="0" fontId="13" fillId="2" borderId="12" xfId="1" applyFont="1" applyFill="1" applyBorder="1" applyAlignment="1">
      <alignment vertical="center"/>
    </xf>
    <xf numFmtId="0" fontId="13" fillId="2" borderId="12" xfId="1" applyFont="1" applyFill="1" applyBorder="1" applyAlignment="1">
      <alignment horizontal="right" vertical="center"/>
    </xf>
    <xf numFmtId="164" fontId="13" fillId="2" borderId="12" xfId="1" applyNumberFormat="1" applyFont="1" applyFill="1" applyBorder="1" applyAlignment="1">
      <alignment horizontal="right" vertical="center"/>
    </xf>
    <xf numFmtId="0" fontId="13" fillId="2" borderId="13" xfId="1" applyFont="1" applyFill="1" applyBorder="1" applyAlignment="1">
      <alignment horizontal="centerContinuous" vertical="center"/>
    </xf>
    <xf numFmtId="0" fontId="13" fillId="2" borderId="14" xfId="1" applyFont="1" applyFill="1" applyBorder="1" applyAlignment="1">
      <alignment horizontal="centerContinuous" vertical="center"/>
    </xf>
    <xf numFmtId="0" fontId="13" fillId="2" borderId="15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center" vertical="center"/>
    </xf>
    <xf numFmtId="0" fontId="13" fillId="2" borderId="7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right" vertical="center"/>
    </xf>
    <xf numFmtId="164" fontId="13" fillId="2" borderId="7" xfId="1" applyNumberFormat="1" applyFont="1" applyFill="1" applyBorder="1" applyAlignment="1">
      <alignment horizontal="center" vertical="center"/>
    </xf>
    <xf numFmtId="0" fontId="13" fillId="2" borderId="3" xfId="1" applyFont="1" applyFill="1" applyBorder="1" applyAlignment="1">
      <alignment horizontal="centerContinuous" vertical="center"/>
    </xf>
    <xf numFmtId="0" fontId="13" fillId="2" borderId="5" xfId="1" applyFont="1" applyFill="1" applyBorder="1" applyAlignment="1">
      <alignment horizontal="centerContinuous" vertical="center"/>
    </xf>
    <xf numFmtId="0" fontId="13" fillId="2" borderId="16" xfId="1" applyFont="1" applyFill="1" applyBorder="1" applyAlignment="1">
      <alignment horizontal="centerContinuous" vertical="center"/>
    </xf>
    <xf numFmtId="0" fontId="13" fillId="2" borderId="17" xfId="1" applyFont="1" applyFill="1" applyBorder="1" applyAlignment="1">
      <alignment vertical="center"/>
    </xf>
    <xf numFmtId="0" fontId="13" fillId="2" borderId="5" xfId="1" applyFont="1" applyFill="1" applyBorder="1" applyAlignment="1">
      <alignment horizontal="center" vertical="center"/>
    </xf>
    <xf numFmtId="0" fontId="13" fillId="2" borderId="5" xfId="1" applyNumberFormat="1" applyFont="1" applyFill="1" applyBorder="1" applyAlignment="1">
      <alignment horizontal="center" vertical="center"/>
    </xf>
    <xf numFmtId="164" fontId="13" fillId="2" borderId="5" xfId="1" applyNumberFormat="1" applyFont="1" applyFill="1" applyBorder="1" applyAlignment="1">
      <alignment horizontal="center" vertical="center"/>
    </xf>
    <xf numFmtId="0" fontId="20" fillId="2" borderId="5" xfId="1" applyFont="1" applyFill="1" applyBorder="1" applyAlignment="1">
      <alignment horizontal="center" vertical="center"/>
    </xf>
    <xf numFmtId="0" fontId="13" fillId="2" borderId="16" xfId="1" applyFont="1" applyFill="1" applyBorder="1" applyAlignment="1">
      <alignment horizontal="center" vertical="center"/>
    </xf>
    <xf numFmtId="0" fontId="10" fillId="2" borderId="18" xfId="1" applyFont="1" applyFill="1" applyBorder="1" applyAlignment="1">
      <alignment horizontal="center" vertical="center"/>
    </xf>
    <xf numFmtId="0" fontId="10" fillId="2" borderId="9" xfId="1" applyFont="1" applyFill="1" applyBorder="1" applyAlignment="1">
      <alignment horizontal="center" vertical="center"/>
    </xf>
    <xf numFmtId="1" fontId="10" fillId="2" borderId="9" xfId="1" applyNumberFormat="1" applyFont="1" applyFill="1" applyBorder="1" applyAlignment="1">
      <alignment horizontal="center" vertical="center"/>
    </xf>
    <xf numFmtId="1" fontId="10" fillId="2" borderId="10" xfId="1" applyNumberFormat="1" applyFont="1" applyFill="1" applyBorder="1" applyAlignment="1">
      <alignment horizontal="center" vertical="center"/>
    </xf>
    <xf numFmtId="0" fontId="0" fillId="4" borderId="0" xfId="0" applyFill="1" applyAlignment="1">
      <alignment vertical="center"/>
    </xf>
    <xf numFmtId="49" fontId="16" fillId="0" borderId="19" xfId="2" applyNumberFormat="1" applyFont="1" applyBorder="1" applyAlignment="1" applyProtection="1">
      <alignment horizontal="left" vertical="center"/>
      <protection locked="0"/>
    </xf>
    <xf numFmtId="4" fontId="17" fillId="0" borderId="4" xfId="2" applyNumberFormat="1" applyFont="1" applyBorder="1" applyAlignment="1" applyProtection="1">
      <alignment vertical="center"/>
      <protection locked="0"/>
    </xf>
    <xf numFmtId="4" fontId="17" fillId="0" borderId="19" xfId="2" applyNumberFormat="1" applyFont="1" applyBorder="1" applyAlignment="1" applyProtection="1">
      <alignment vertical="center"/>
      <protection locked="0"/>
    </xf>
    <xf numFmtId="4" fontId="17" fillId="2" borderId="19" xfId="2" applyNumberFormat="1" applyFont="1" applyFill="1" applyBorder="1" applyAlignment="1">
      <alignment vertical="center"/>
    </xf>
    <xf numFmtId="0" fontId="0" fillId="0" borderId="20" xfId="0" applyBorder="1" applyAlignment="1">
      <alignment vertical="center"/>
    </xf>
    <xf numFmtId="49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center" vertical="center"/>
      <protection locked="0"/>
    </xf>
    <xf numFmtId="4" fontId="6" fillId="2" borderId="6" xfId="1" applyNumberFormat="1" applyFont="1" applyFill="1" applyBorder="1" applyAlignment="1" applyProtection="1">
      <alignment horizontal="right" vertical="center"/>
      <protection locked="0"/>
    </xf>
    <xf numFmtId="4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horizontal="center" vertical="center"/>
    </xf>
    <xf numFmtId="4" fontId="0" fillId="0" borderId="20" xfId="0" applyNumberFormat="1" applyBorder="1" applyAlignment="1">
      <alignment vertical="center"/>
    </xf>
    <xf numFmtId="0" fontId="23" fillId="0" borderId="23" xfId="0" applyNumberFormat="1" applyFont="1" applyFill="1" applyBorder="1" applyAlignment="1" applyProtection="1">
      <alignment horizontal="center" vertical="center" wrapText="1"/>
    </xf>
    <xf numFmtId="0" fontId="23" fillId="0" borderId="20" xfId="0" applyNumberFormat="1" applyFont="1" applyFill="1" applyBorder="1" applyAlignment="1" applyProtection="1">
      <alignment horizontal="left" vertical="center" wrapText="1"/>
    </xf>
    <xf numFmtId="4" fontId="17" fillId="0" borderId="4" xfId="2" applyNumberFormat="1" applyFont="1" applyBorder="1" applyAlignment="1" applyProtection="1">
      <alignment horizontal="center" vertical="center"/>
      <protection locked="0"/>
    </xf>
    <xf numFmtId="0" fontId="0" fillId="4" borderId="0" xfId="0" applyFill="1" applyAlignment="1">
      <alignment horizontal="center" vertical="center"/>
    </xf>
    <xf numFmtId="49" fontId="16" fillId="0" borderId="4" xfId="2" applyNumberFormat="1" applyFont="1" applyBorder="1" applyAlignment="1" applyProtection="1">
      <alignment horizontal="center" vertical="center"/>
      <protection locked="0"/>
    </xf>
    <xf numFmtId="0" fontId="6" fillId="2" borderId="3" xfId="1" applyFont="1" applyFill="1" applyBorder="1" applyAlignment="1" applyProtection="1">
      <alignment horizontal="center" vertical="center"/>
      <protection locked="0"/>
    </xf>
    <xf numFmtId="0" fontId="23" fillId="0" borderId="0" xfId="0" applyNumberFormat="1" applyFont="1" applyFill="1" applyBorder="1" applyAlignment="1" applyProtection="1">
      <alignment horizontal="left" vertical="center" wrapText="1"/>
    </xf>
    <xf numFmtId="0" fontId="23" fillId="0" borderId="20" xfId="0" applyNumberFormat="1" applyFont="1" applyFill="1" applyBorder="1" applyAlignment="1" applyProtection="1">
      <alignment horizontal="center" vertical="center" wrapText="1"/>
    </xf>
    <xf numFmtId="0" fontId="23" fillId="0" borderId="22" xfId="15" applyNumberFormat="1" applyFont="1" applyFill="1" applyBorder="1" applyAlignment="1" applyProtection="1">
      <alignment horizontal="center" vertical="center" wrapText="1"/>
    </xf>
    <xf numFmtId="0" fontId="23" fillId="0" borderId="7" xfId="18" applyNumberFormat="1" applyFont="1" applyFill="1" applyBorder="1" applyAlignment="1" applyProtection="1">
      <alignment horizontal="left" vertical="center" wrapText="1"/>
    </xf>
    <xf numFmtId="0" fontId="23" fillId="0" borderId="22" xfId="15" applyNumberFormat="1" applyFont="1" applyFill="1" applyBorder="1" applyAlignment="1" applyProtection="1">
      <alignment horizontal="left" vertical="center" wrapText="1"/>
    </xf>
    <xf numFmtId="4" fontId="0" fillId="0" borderId="0" xfId="0" applyNumberFormat="1" applyAlignment="1">
      <alignment vertical="center"/>
    </xf>
    <xf numFmtId="4" fontId="0" fillId="2" borderId="20" xfId="0" applyNumberFormat="1" applyFill="1" applyBorder="1" applyAlignment="1">
      <alignment vertical="center"/>
    </xf>
    <xf numFmtId="0" fontId="23" fillId="0" borderId="0" xfId="18" applyNumberFormat="1" applyFont="1" applyFill="1" applyBorder="1" applyAlignment="1" applyProtection="1">
      <alignment horizontal="center" vertical="center" wrapText="1"/>
    </xf>
    <xf numFmtId="49" fontId="16" fillId="0" borderId="19" xfId="2" applyNumberFormat="1" applyFont="1" applyBorder="1" applyAlignment="1" applyProtection="1">
      <alignment horizontal="center" vertical="center"/>
      <protection locked="0"/>
    </xf>
    <xf numFmtId="0" fontId="0" fillId="0" borderId="20" xfId="0" applyBorder="1" applyAlignment="1">
      <alignment horizontal="center" vertical="center"/>
    </xf>
    <xf numFmtId="0" fontId="6" fillId="2" borderId="6" xfId="1" applyFont="1" applyFill="1" applyBorder="1" applyAlignment="1" applyProtection="1">
      <alignment horizontal="center" vertical="center"/>
      <protection locked="0"/>
    </xf>
    <xf numFmtId="0" fontId="25" fillId="0" borderId="20" xfId="0" applyFont="1" applyBorder="1" applyAlignment="1">
      <alignment horizontal="center" vertical="center"/>
    </xf>
    <xf numFmtId="0" fontId="26" fillId="0" borderId="0" xfId="0" applyFont="1" applyAlignment="1">
      <alignment vertical="center"/>
    </xf>
    <xf numFmtId="49" fontId="28" fillId="2" borderId="6" xfId="1" applyNumberFormat="1" applyFont="1" applyFill="1" applyBorder="1" applyAlignment="1" applyProtection="1">
      <alignment vertical="center"/>
      <protection locked="0"/>
    </xf>
    <xf numFmtId="0" fontId="25" fillId="0" borderId="0" xfId="0" applyFont="1" applyAlignment="1">
      <alignment horizontal="center" vertical="center"/>
    </xf>
    <xf numFmtId="4" fontId="25" fillId="0" borderId="20" xfId="0" applyNumberFormat="1" applyFont="1" applyBorder="1" applyAlignment="1">
      <alignment vertical="center"/>
    </xf>
    <xf numFmtId="4" fontId="29" fillId="2" borderId="3" xfId="1" applyNumberFormat="1" applyFont="1" applyFill="1" applyBorder="1" applyAlignment="1" applyProtection="1">
      <alignment horizontal="center" vertical="center"/>
      <protection locked="0"/>
    </xf>
    <xf numFmtId="4" fontId="29" fillId="2" borderId="6" xfId="1" applyNumberFormat="1" applyFont="1" applyFill="1" applyBorder="1" applyAlignment="1" applyProtection="1">
      <alignment horizontal="right" vertical="center"/>
      <protection locked="0"/>
    </xf>
    <xf numFmtId="4" fontId="29" fillId="0" borderId="4" xfId="2" applyNumberFormat="1" applyFont="1" applyBorder="1" applyAlignment="1" applyProtection="1">
      <alignment horizontal="center" vertical="center"/>
      <protection locked="0"/>
    </xf>
    <xf numFmtId="4" fontId="29" fillId="0" borderId="19" xfId="2" applyNumberFormat="1" applyFont="1" applyBorder="1" applyAlignment="1" applyProtection="1">
      <alignment vertical="center"/>
      <protection locked="0"/>
    </xf>
    <xf numFmtId="4" fontId="25" fillId="0" borderId="0" xfId="0" applyNumberFormat="1" applyFont="1" applyAlignment="1">
      <alignment vertical="center"/>
    </xf>
    <xf numFmtId="4" fontId="25" fillId="2" borderId="20" xfId="0" applyNumberFormat="1" applyFont="1" applyFill="1" applyBorder="1" applyAlignment="1">
      <alignment vertical="center"/>
    </xf>
    <xf numFmtId="0" fontId="25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4" fontId="25" fillId="0" borderId="0" xfId="0" applyNumberFormat="1" applyFont="1" applyFill="1" applyAlignment="1">
      <alignment vertical="center"/>
    </xf>
    <xf numFmtId="0" fontId="25" fillId="0" borderId="20" xfId="0" applyFont="1" applyBorder="1" applyAlignment="1">
      <alignment vertical="center"/>
    </xf>
    <xf numFmtId="3" fontId="23" fillId="0" borderId="20" xfId="0" applyNumberFormat="1" applyFont="1" applyFill="1" applyBorder="1" applyAlignment="1">
      <alignment horizontal="center" vertical="center"/>
    </xf>
    <xf numFmtId="0" fontId="23" fillId="0" borderId="20" xfId="0" applyFont="1" applyFill="1" applyBorder="1" applyAlignment="1">
      <alignment vertical="center"/>
    </xf>
    <xf numFmtId="0" fontId="23" fillId="0" borderId="22" xfId="0" applyNumberFormat="1" applyFont="1" applyFill="1" applyBorder="1" applyAlignment="1" applyProtection="1">
      <alignment horizontal="left" vertical="top" wrapText="1"/>
    </xf>
    <xf numFmtId="1" fontId="23" fillId="0" borderId="22" xfId="0" applyNumberFormat="1" applyFont="1" applyFill="1" applyBorder="1" applyAlignment="1" applyProtection="1">
      <alignment horizontal="center" vertical="center" wrapText="1"/>
    </xf>
    <xf numFmtId="0" fontId="21" fillId="0" borderId="1" xfId="2" applyFont="1" applyFill="1" applyBorder="1" applyAlignment="1" applyProtection="1">
      <alignment horizontal="center" vertical="center"/>
      <protection locked="0"/>
    </xf>
    <xf numFmtId="0" fontId="21" fillId="0" borderId="2" xfId="2" applyFont="1" applyFill="1" applyBorder="1" applyAlignment="1" applyProtection="1">
      <alignment horizontal="center" vertical="center"/>
      <protection locked="0"/>
    </xf>
  </cellXfs>
  <cellStyles count="20">
    <cellStyle name="čárky 2" xfId="4"/>
    <cellStyle name="čárky 2 2" xfId="11"/>
    <cellStyle name="čárky 3" xfId="5"/>
    <cellStyle name="čárky 3 2" xfId="12"/>
    <cellStyle name="čárky 4" xfId="3"/>
    <cellStyle name="Normální" xfId="0" builtinId="0"/>
    <cellStyle name="normální 2" xfId="6"/>
    <cellStyle name="normální 22" xfId="18"/>
    <cellStyle name="normální 28" xfId="15"/>
    <cellStyle name="normální 3" xfId="2"/>
    <cellStyle name="normální 31" xfId="19"/>
    <cellStyle name="normální 57" xfId="17"/>
    <cellStyle name="normální 9" xfId="16"/>
    <cellStyle name="normální_POL.XLS" xfId="1"/>
    <cellStyle name="normální_SOxxxxxx 2" xfId="7"/>
    <cellStyle name="procent 2" xfId="9"/>
    <cellStyle name="procent 2 2" xfId="13"/>
    <cellStyle name="procent 3" xfId="10"/>
    <cellStyle name="procent 3 2" xfId="14"/>
    <cellStyle name="procent 4" xfId="8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tabSelected="1" topLeftCell="A16" zoomScaleSheetLayoutView="100" workbookViewId="0">
      <selection activeCell="N22" sqref="N22"/>
    </sheetView>
  </sheetViews>
  <sheetFormatPr defaultRowHeight="15" x14ac:dyDescent="0.25"/>
  <cols>
    <col min="1" max="1" width="5.140625" style="21" customWidth="1"/>
    <col min="2" max="2" width="15.42578125" style="21" customWidth="1"/>
    <col min="3" max="3" width="48.5703125" style="21" customWidth="1"/>
    <col min="4" max="6" width="9.140625" style="21"/>
    <col min="7" max="7" width="12.7109375" style="21" customWidth="1"/>
    <col min="8" max="8" width="11.7109375" style="21" customWidth="1"/>
    <col min="9" max="9" width="12.42578125" style="21" customWidth="1"/>
    <col min="10" max="10" width="11" style="21" customWidth="1"/>
    <col min="11" max="11" width="21.42578125" style="21" customWidth="1"/>
    <col min="12" max="12" width="9.140625" style="21"/>
    <col min="13" max="13" width="9.140625" style="96"/>
    <col min="14" max="16384" width="9.140625" style="21"/>
  </cols>
  <sheetData>
    <row r="1" spans="1:13" ht="20.25" thickTop="1" thickBot="1" x14ac:dyDescent="0.3">
      <c r="A1" s="15" t="s">
        <v>9</v>
      </c>
      <c r="B1" s="16"/>
      <c r="C1" s="16"/>
      <c r="D1" s="17"/>
      <c r="E1" s="18"/>
      <c r="F1" s="18"/>
      <c r="G1" s="18"/>
      <c r="H1" s="19" t="s">
        <v>10</v>
      </c>
      <c r="I1" s="114" t="s">
        <v>0</v>
      </c>
      <c r="J1" s="115"/>
      <c r="K1" s="20">
        <f>SUM(I11:I489,K11:K489)/2</f>
        <v>0</v>
      </c>
    </row>
    <row r="2" spans="1:13" ht="16.5" thickTop="1" thickBot="1" x14ac:dyDescent="0.3">
      <c r="A2" s="22" t="s">
        <v>88</v>
      </c>
      <c r="B2" s="22"/>
      <c r="C2" s="23"/>
      <c r="D2" s="24"/>
      <c r="E2" s="25"/>
      <c r="F2" s="26"/>
      <c r="G2" s="24"/>
      <c r="H2" s="24"/>
      <c r="I2" s="24"/>
      <c r="J2" s="25"/>
      <c r="K2" s="27" t="s">
        <v>45</v>
      </c>
    </row>
    <row r="3" spans="1:13" x14ac:dyDescent="0.25">
      <c r="A3" s="28" t="s">
        <v>1</v>
      </c>
      <c r="B3" s="16"/>
      <c r="C3" s="29" t="s">
        <v>2</v>
      </c>
      <c r="D3" s="30"/>
      <c r="E3" s="31"/>
      <c r="F3" s="32"/>
      <c r="G3" s="30"/>
      <c r="H3" s="30"/>
      <c r="I3" s="16" t="s">
        <v>11</v>
      </c>
      <c r="J3" s="33" t="s">
        <v>27</v>
      </c>
      <c r="K3" s="31"/>
    </row>
    <row r="4" spans="1:13" x14ac:dyDescent="0.25">
      <c r="A4" s="28" t="s">
        <v>4</v>
      </c>
      <c r="B4" s="16"/>
      <c r="C4" s="34" t="s">
        <v>47</v>
      </c>
      <c r="D4" s="30"/>
      <c r="E4" s="31"/>
      <c r="F4" s="32"/>
      <c r="G4" s="30"/>
      <c r="H4" s="30"/>
      <c r="I4" s="28" t="s">
        <v>12</v>
      </c>
      <c r="J4" s="35" t="s">
        <v>46</v>
      </c>
      <c r="K4" s="31"/>
    </row>
    <row r="5" spans="1:13" ht="15.75" thickBot="1" x14ac:dyDescent="0.3">
      <c r="A5" s="36" t="s">
        <v>3</v>
      </c>
      <c r="B5" s="28"/>
      <c r="C5" s="37" t="s">
        <v>27</v>
      </c>
      <c r="D5" s="30"/>
      <c r="E5" s="31"/>
      <c r="F5" s="32"/>
      <c r="G5" s="30"/>
      <c r="H5" s="30"/>
      <c r="I5" s="16" t="s">
        <v>13</v>
      </c>
      <c r="J5" s="38"/>
      <c r="K5" s="39" t="s">
        <v>27</v>
      </c>
    </row>
    <row r="6" spans="1:13" x14ac:dyDescent="0.25">
      <c r="A6" s="40" t="s">
        <v>14</v>
      </c>
      <c r="B6" s="41"/>
      <c r="C6" s="41"/>
      <c r="D6" s="41"/>
      <c r="E6" s="42"/>
      <c r="F6" s="43"/>
      <c r="G6" s="41"/>
      <c r="H6" s="44" t="s">
        <v>15</v>
      </c>
      <c r="I6" s="44"/>
      <c r="J6" s="44"/>
      <c r="K6" s="45"/>
    </row>
    <row r="7" spans="1:13" x14ac:dyDescent="0.25">
      <c r="A7" s="46" t="s">
        <v>7</v>
      </c>
      <c r="B7" s="47" t="s">
        <v>16</v>
      </c>
      <c r="C7" s="48"/>
      <c r="D7" s="47" t="s">
        <v>17</v>
      </c>
      <c r="E7" s="49"/>
      <c r="F7" s="50" t="s">
        <v>18</v>
      </c>
      <c r="G7" s="47" t="s">
        <v>19</v>
      </c>
      <c r="H7" s="51" t="s">
        <v>20</v>
      </c>
      <c r="I7" s="52"/>
      <c r="J7" s="51" t="s">
        <v>21</v>
      </c>
      <c r="K7" s="53"/>
    </row>
    <row r="8" spans="1:13" x14ac:dyDescent="0.25">
      <c r="A8" s="54" t="s">
        <v>22</v>
      </c>
      <c r="B8" s="55" t="s">
        <v>23</v>
      </c>
      <c r="C8" s="55" t="s">
        <v>24</v>
      </c>
      <c r="D8" s="55" t="s">
        <v>25</v>
      </c>
      <c r="E8" s="56" t="s">
        <v>5</v>
      </c>
      <c r="F8" s="57" t="s">
        <v>26</v>
      </c>
      <c r="G8" s="55" t="s">
        <v>26</v>
      </c>
      <c r="H8" s="58" t="s">
        <v>18</v>
      </c>
      <c r="I8" s="55" t="s">
        <v>6</v>
      </c>
      <c r="J8" s="58" t="s">
        <v>18</v>
      </c>
      <c r="K8" s="59" t="s">
        <v>6</v>
      </c>
    </row>
    <row r="9" spans="1:13" ht="15.75" thickBot="1" x14ac:dyDescent="0.3">
      <c r="A9" s="60"/>
      <c r="B9" s="61">
        <v>1</v>
      </c>
      <c r="C9" s="61">
        <v>2</v>
      </c>
      <c r="D9" s="61">
        <v>3</v>
      </c>
      <c r="E9" s="61">
        <v>4</v>
      </c>
      <c r="F9" s="62">
        <v>5</v>
      </c>
      <c r="G9" s="61">
        <v>6</v>
      </c>
      <c r="H9" s="61">
        <v>7</v>
      </c>
      <c r="I9" s="61">
        <v>8</v>
      </c>
      <c r="J9" s="62">
        <v>9</v>
      </c>
      <c r="K9" s="63">
        <v>10</v>
      </c>
    </row>
    <row r="10" spans="1:13" x14ac:dyDescent="0.25">
      <c r="A10" s="64"/>
      <c r="B10" s="81"/>
      <c r="C10" s="64"/>
      <c r="D10" s="64"/>
      <c r="E10" s="64"/>
      <c r="F10" s="64"/>
      <c r="G10" s="64"/>
      <c r="H10" s="64"/>
      <c r="I10" s="64"/>
      <c r="J10" s="64"/>
      <c r="K10" s="64"/>
    </row>
    <row r="11" spans="1:13" x14ac:dyDescent="0.25">
      <c r="A11" s="92" t="s">
        <v>28</v>
      </c>
      <c r="B11" s="82">
        <v>1</v>
      </c>
      <c r="C11" s="65" t="s">
        <v>8</v>
      </c>
      <c r="D11" s="66"/>
      <c r="E11" s="67"/>
      <c r="F11" s="66"/>
      <c r="G11" s="68"/>
      <c r="H11" s="66"/>
      <c r="I11" s="68"/>
      <c r="J11" s="66"/>
      <c r="K11" s="68"/>
    </row>
    <row r="12" spans="1:13" s="106" customFormat="1" ht="24" x14ac:dyDescent="0.25">
      <c r="A12" s="95">
        <v>1</v>
      </c>
      <c r="B12" s="86" t="s">
        <v>48</v>
      </c>
      <c r="C12" s="88" t="s">
        <v>49</v>
      </c>
      <c r="D12" s="5" t="s">
        <v>50</v>
      </c>
      <c r="E12" s="99">
        <v>660.84</v>
      </c>
      <c r="F12" s="104"/>
      <c r="G12" s="105"/>
      <c r="H12" s="104"/>
      <c r="I12" s="105"/>
      <c r="J12" s="104"/>
      <c r="K12" s="105">
        <f>E12*J12</f>
        <v>0</v>
      </c>
      <c r="M12" s="107" t="s">
        <v>82</v>
      </c>
    </row>
    <row r="13" spans="1:13" s="106" customFormat="1" ht="34.5" customHeight="1" x14ac:dyDescent="0.25">
      <c r="A13" s="95">
        <v>2</v>
      </c>
      <c r="B13" s="7" t="s">
        <v>86</v>
      </c>
      <c r="C13" s="8" t="s">
        <v>94</v>
      </c>
      <c r="D13" s="5" t="s">
        <v>50</v>
      </c>
      <c r="E13" s="99">
        <v>45</v>
      </c>
      <c r="F13" s="104"/>
      <c r="G13" s="105"/>
      <c r="H13" s="104"/>
      <c r="I13" s="105"/>
      <c r="J13" s="104"/>
      <c r="K13" s="105">
        <f>E13*J13</f>
        <v>0</v>
      </c>
      <c r="M13" s="107"/>
    </row>
    <row r="14" spans="1:13" s="106" customFormat="1" ht="24" x14ac:dyDescent="0.25">
      <c r="A14" s="95">
        <v>3</v>
      </c>
      <c r="B14" s="85" t="s">
        <v>58</v>
      </c>
      <c r="C14" s="84" t="s">
        <v>95</v>
      </c>
      <c r="D14" s="5" t="s">
        <v>50</v>
      </c>
      <c r="E14" s="99">
        <v>187.9</v>
      </c>
      <c r="F14" s="104"/>
      <c r="G14" s="105"/>
      <c r="H14" s="104"/>
      <c r="I14" s="105"/>
      <c r="J14" s="104"/>
      <c r="K14" s="105">
        <f t="shared" ref="K14:K17" si="0">E14*J14</f>
        <v>0</v>
      </c>
      <c r="M14" s="107" t="s">
        <v>57</v>
      </c>
    </row>
    <row r="15" spans="1:13" s="106" customFormat="1" ht="24" x14ac:dyDescent="0.25">
      <c r="A15" s="95">
        <v>4</v>
      </c>
      <c r="B15" s="3" t="s">
        <v>54</v>
      </c>
      <c r="C15" s="4" t="s">
        <v>55</v>
      </c>
      <c r="D15" s="5" t="s">
        <v>50</v>
      </c>
      <c r="E15" s="99">
        <v>894</v>
      </c>
      <c r="F15" s="104"/>
      <c r="G15" s="105"/>
      <c r="H15" s="104"/>
      <c r="I15" s="105"/>
      <c r="J15" s="104"/>
      <c r="K15" s="105">
        <f t="shared" si="0"/>
        <v>0</v>
      </c>
      <c r="M15" s="107"/>
    </row>
    <row r="16" spans="1:13" s="106" customFormat="1" ht="12" x14ac:dyDescent="0.25">
      <c r="A16" s="95">
        <v>5</v>
      </c>
      <c r="B16" s="6">
        <v>171201201</v>
      </c>
      <c r="C16" s="87" t="s">
        <v>56</v>
      </c>
      <c r="D16" s="5" t="s">
        <v>50</v>
      </c>
      <c r="E16" s="99">
        <v>894</v>
      </c>
      <c r="F16" s="104"/>
      <c r="G16" s="105"/>
      <c r="H16" s="104"/>
      <c r="I16" s="105"/>
      <c r="J16" s="104"/>
      <c r="K16" s="105">
        <f t="shared" si="0"/>
        <v>0</v>
      </c>
      <c r="M16" s="107"/>
    </row>
    <row r="17" spans="1:13" s="106" customFormat="1" ht="12" x14ac:dyDescent="0.25">
      <c r="A17" s="95">
        <v>6</v>
      </c>
      <c r="B17" s="91">
        <v>184102113</v>
      </c>
      <c r="C17" s="87" t="s">
        <v>87</v>
      </c>
      <c r="D17" s="5" t="s">
        <v>78</v>
      </c>
      <c r="E17" s="99">
        <v>50</v>
      </c>
      <c r="F17" s="104"/>
      <c r="G17" s="105"/>
      <c r="H17" s="104"/>
      <c r="I17" s="105"/>
      <c r="J17" s="104"/>
      <c r="K17" s="105">
        <f t="shared" si="0"/>
        <v>0</v>
      </c>
      <c r="M17" s="107"/>
    </row>
    <row r="18" spans="1:13" x14ac:dyDescent="0.25">
      <c r="A18" s="93"/>
      <c r="B18" s="76"/>
      <c r="C18" s="69"/>
      <c r="E18" s="77"/>
      <c r="F18" s="89"/>
      <c r="G18" s="90"/>
      <c r="H18" s="89"/>
      <c r="I18" s="90"/>
      <c r="J18" s="89"/>
      <c r="K18" s="90"/>
    </row>
    <row r="19" spans="1:13" x14ac:dyDescent="0.25">
      <c r="A19" s="94"/>
      <c r="B19" s="83" t="s">
        <v>29</v>
      </c>
      <c r="C19" s="97" t="str">
        <f>C11</f>
        <v xml:space="preserve">Zemní práce </v>
      </c>
      <c r="D19" s="71"/>
      <c r="E19" s="72"/>
      <c r="F19" s="75"/>
      <c r="G19" s="73"/>
      <c r="H19" s="74"/>
      <c r="I19" s="73"/>
      <c r="J19" s="75"/>
      <c r="K19" s="73">
        <f>SUM(K12:K17)</f>
        <v>0</v>
      </c>
    </row>
    <row r="20" spans="1:13" x14ac:dyDescent="0.25">
      <c r="A20" s="92" t="s">
        <v>28</v>
      </c>
      <c r="B20" s="82" t="s">
        <v>30</v>
      </c>
      <c r="C20" s="65" t="s">
        <v>31</v>
      </c>
      <c r="D20" s="66"/>
      <c r="E20" s="67"/>
      <c r="F20" s="66"/>
      <c r="G20" s="68"/>
      <c r="H20" s="66"/>
      <c r="I20" s="68"/>
      <c r="J20" s="66"/>
      <c r="K20" s="68"/>
    </row>
    <row r="21" spans="1:13" s="106" customFormat="1" ht="24" x14ac:dyDescent="0.25">
      <c r="A21" s="95">
        <v>7</v>
      </c>
      <c r="B21" s="7" t="s">
        <v>66</v>
      </c>
      <c r="C21" s="8" t="s">
        <v>98</v>
      </c>
      <c r="D21" s="98" t="s">
        <v>50</v>
      </c>
      <c r="E21" s="99">
        <v>172.26</v>
      </c>
      <c r="F21" s="104"/>
      <c r="G21" s="105"/>
      <c r="H21" s="104"/>
      <c r="I21" s="105"/>
      <c r="J21" s="104"/>
      <c r="K21" s="105">
        <f t="shared" ref="K21" si="1">E21*J21</f>
        <v>0</v>
      </c>
      <c r="M21" s="107" t="s">
        <v>68</v>
      </c>
    </row>
    <row r="22" spans="1:13" s="106" customFormat="1" ht="24" x14ac:dyDescent="0.25">
      <c r="A22" s="95">
        <v>8</v>
      </c>
      <c r="B22" s="7" t="s">
        <v>62</v>
      </c>
      <c r="C22" s="8" t="s">
        <v>63</v>
      </c>
      <c r="D22" s="98" t="s">
        <v>64</v>
      </c>
      <c r="E22" s="99">
        <v>266</v>
      </c>
      <c r="F22" s="104"/>
      <c r="G22" s="105"/>
      <c r="H22" s="104"/>
      <c r="I22" s="105"/>
      <c r="J22" s="104"/>
      <c r="K22" s="105">
        <f>E22*J22</f>
        <v>0</v>
      </c>
      <c r="M22" s="107" t="s">
        <v>72</v>
      </c>
    </row>
    <row r="23" spans="1:13" s="106" customFormat="1" ht="12" x14ac:dyDescent="0.25">
      <c r="A23" s="95">
        <v>9</v>
      </c>
      <c r="B23" s="7" t="s">
        <v>60</v>
      </c>
      <c r="C23" s="8" t="s">
        <v>65</v>
      </c>
      <c r="D23" s="98" t="s">
        <v>64</v>
      </c>
      <c r="E23" s="99">
        <v>269</v>
      </c>
      <c r="F23" s="104"/>
      <c r="G23" s="105"/>
      <c r="H23" s="104"/>
      <c r="I23" s="105">
        <f>E23*H23</f>
        <v>0</v>
      </c>
      <c r="J23" s="108"/>
      <c r="K23" s="105"/>
      <c r="M23" s="107"/>
    </row>
    <row r="24" spans="1:13" s="106" customFormat="1" ht="12" x14ac:dyDescent="0.25">
      <c r="A24" s="95">
        <v>10</v>
      </c>
      <c r="B24" s="78" t="s">
        <v>67</v>
      </c>
      <c r="C24" s="79" t="s">
        <v>96</v>
      </c>
      <c r="D24" s="98" t="s">
        <v>50</v>
      </c>
      <c r="E24" s="99">
        <v>34.6</v>
      </c>
      <c r="F24" s="104"/>
      <c r="G24" s="105"/>
      <c r="H24" s="104"/>
      <c r="I24" s="105"/>
      <c r="J24" s="104"/>
      <c r="K24" s="105">
        <f t="shared" ref="K24:K25" si="2">E24*J24</f>
        <v>0</v>
      </c>
      <c r="M24" s="107" t="s">
        <v>73</v>
      </c>
    </row>
    <row r="25" spans="1:13" s="106" customFormat="1" ht="12" x14ac:dyDescent="0.25">
      <c r="A25" s="95">
        <v>11</v>
      </c>
      <c r="B25" s="7" t="s">
        <v>69</v>
      </c>
      <c r="C25" s="8" t="s">
        <v>97</v>
      </c>
      <c r="D25" s="14" t="s">
        <v>52</v>
      </c>
      <c r="E25" s="99">
        <v>939.6</v>
      </c>
      <c r="F25" s="104"/>
      <c r="G25" s="105"/>
      <c r="H25" s="104"/>
      <c r="I25" s="105"/>
      <c r="J25" s="104"/>
      <c r="K25" s="105">
        <f t="shared" si="2"/>
        <v>0</v>
      </c>
      <c r="M25" s="107" t="s">
        <v>70</v>
      </c>
    </row>
    <row r="26" spans="1:13" s="106" customFormat="1" ht="24" x14ac:dyDescent="0.25">
      <c r="A26" s="95">
        <v>12</v>
      </c>
      <c r="B26" s="9" t="s">
        <v>59</v>
      </c>
      <c r="C26" s="10" t="s">
        <v>89</v>
      </c>
      <c r="D26" s="11" t="s">
        <v>52</v>
      </c>
      <c r="E26" s="99">
        <v>1056</v>
      </c>
      <c r="F26" s="104"/>
      <c r="G26" s="105"/>
      <c r="H26" s="104"/>
      <c r="I26" s="105"/>
      <c r="J26" s="104"/>
      <c r="K26" s="105">
        <f>E26*J26</f>
        <v>0</v>
      </c>
      <c r="M26" s="107"/>
    </row>
    <row r="27" spans="1:13" s="106" customFormat="1" ht="12" x14ac:dyDescent="0.25">
      <c r="A27" s="95">
        <v>13</v>
      </c>
      <c r="B27" s="12" t="s">
        <v>60</v>
      </c>
      <c r="C27" s="13" t="s">
        <v>71</v>
      </c>
      <c r="D27" s="11" t="s">
        <v>52</v>
      </c>
      <c r="E27" s="99">
        <v>1161.5999999999999</v>
      </c>
      <c r="F27" s="104"/>
      <c r="G27" s="105"/>
      <c r="H27" s="104"/>
      <c r="I27" s="105">
        <f>E27*H27</f>
        <v>0</v>
      </c>
      <c r="J27" s="104"/>
      <c r="K27" s="105"/>
      <c r="M27" s="107" t="s">
        <v>61</v>
      </c>
    </row>
    <row r="28" spans="1:13" s="106" customFormat="1" ht="12" x14ac:dyDescent="0.25">
      <c r="A28" s="95"/>
      <c r="B28" s="98"/>
      <c r="C28" s="109"/>
      <c r="E28" s="99"/>
      <c r="F28" s="104"/>
      <c r="G28" s="105"/>
      <c r="H28" s="104"/>
      <c r="I28" s="105"/>
      <c r="J28" s="104"/>
      <c r="K28" s="105"/>
      <c r="M28" s="107"/>
    </row>
    <row r="29" spans="1:13" x14ac:dyDescent="0.25">
      <c r="A29" s="94"/>
      <c r="B29" s="83" t="s">
        <v>32</v>
      </c>
      <c r="C29" s="70" t="str">
        <f>C20</f>
        <v>Základy</v>
      </c>
      <c r="D29" s="71"/>
      <c r="E29" s="72"/>
      <c r="F29" s="75"/>
      <c r="G29" s="73"/>
      <c r="H29" s="74"/>
      <c r="I29" s="73">
        <f>SUM(I21:I28)</f>
        <v>0</v>
      </c>
      <c r="J29" s="75"/>
      <c r="K29" s="73">
        <f>SUM(K21:K28)</f>
        <v>0</v>
      </c>
    </row>
    <row r="30" spans="1:13" x14ac:dyDescent="0.25">
      <c r="A30" s="92" t="s">
        <v>28</v>
      </c>
      <c r="B30" s="82" t="s">
        <v>33</v>
      </c>
      <c r="C30" s="65" t="s">
        <v>35</v>
      </c>
      <c r="D30" s="66"/>
      <c r="E30" s="67"/>
      <c r="F30" s="66"/>
      <c r="G30" s="68"/>
      <c r="H30" s="66"/>
      <c r="I30" s="68"/>
      <c r="J30" s="66"/>
      <c r="K30" s="68"/>
    </row>
    <row r="31" spans="1:13" s="106" customFormat="1" ht="12" x14ac:dyDescent="0.25">
      <c r="A31" s="95">
        <v>14</v>
      </c>
      <c r="B31" s="1" t="s">
        <v>51</v>
      </c>
      <c r="C31" s="2" t="s">
        <v>90</v>
      </c>
      <c r="D31" s="98" t="s">
        <v>52</v>
      </c>
      <c r="E31" s="99">
        <v>1056</v>
      </c>
      <c r="F31" s="104"/>
      <c r="G31" s="105"/>
      <c r="H31" s="104"/>
      <c r="I31" s="105"/>
      <c r="J31" s="104"/>
      <c r="K31" s="105">
        <f>E31*J31</f>
        <v>0</v>
      </c>
      <c r="M31" s="107" t="s">
        <v>53</v>
      </c>
    </row>
    <row r="32" spans="1:13" s="106" customFormat="1" ht="12" x14ac:dyDescent="0.25">
      <c r="A32" s="95">
        <v>15</v>
      </c>
      <c r="B32" s="1">
        <v>564881111</v>
      </c>
      <c r="C32" s="2" t="s">
        <v>91</v>
      </c>
      <c r="D32" s="98" t="s">
        <v>52</v>
      </c>
      <c r="E32" s="99">
        <v>628</v>
      </c>
      <c r="F32" s="104"/>
      <c r="G32" s="105"/>
      <c r="H32" s="104"/>
      <c r="I32" s="105"/>
      <c r="J32" s="104"/>
      <c r="K32" s="105">
        <f>E32*J32</f>
        <v>0</v>
      </c>
      <c r="M32" s="107">
        <v>628</v>
      </c>
    </row>
    <row r="33" spans="1:13" s="106" customFormat="1" ht="12" x14ac:dyDescent="0.25">
      <c r="A33" s="95"/>
      <c r="B33" s="98"/>
      <c r="C33" s="109"/>
      <c r="D33" s="98"/>
      <c r="E33" s="99"/>
      <c r="F33" s="104"/>
      <c r="G33" s="105"/>
      <c r="H33" s="104"/>
      <c r="I33" s="105"/>
      <c r="J33" s="104"/>
      <c r="K33" s="105"/>
      <c r="M33" s="107"/>
    </row>
    <row r="34" spans="1:13" x14ac:dyDescent="0.25">
      <c r="A34" s="94"/>
      <c r="B34" s="83" t="s">
        <v>34</v>
      </c>
      <c r="C34" s="70" t="str">
        <f>C30</f>
        <v>Komunikace</v>
      </c>
      <c r="D34" s="71"/>
      <c r="E34" s="72"/>
      <c r="F34" s="75"/>
      <c r="G34" s="73"/>
      <c r="H34" s="74"/>
      <c r="I34" s="73"/>
      <c r="J34" s="75"/>
      <c r="K34" s="73">
        <f>SUM(K31:K32)</f>
        <v>0</v>
      </c>
    </row>
    <row r="35" spans="1:13" x14ac:dyDescent="0.25">
      <c r="A35" s="92" t="s">
        <v>28</v>
      </c>
      <c r="B35" s="82" t="s">
        <v>36</v>
      </c>
      <c r="C35" s="65" t="s">
        <v>40</v>
      </c>
      <c r="D35" s="80"/>
      <c r="E35" s="67"/>
      <c r="F35" s="66"/>
      <c r="G35" s="68"/>
      <c r="H35" s="66"/>
      <c r="I35" s="68"/>
      <c r="J35" s="66"/>
      <c r="K35" s="68"/>
    </row>
    <row r="36" spans="1:13" s="106" customFormat="1" ht="12" x14ac:dyDescent="0.25">
      <c r="A36" s="95">
        <v>16</v>
      </c>
      <c r="B36" s="7" t="s">
        <v>74</v>
      </c>
      <c r="C36" s="8" t="s">
        <v>75</v>
      </c>
      <c r="D36" s="98" t="s">
        <v>78</v>
      </c>
      <c r="E36" s="99">
        <v>9</v>
      </c>
      <c r="F36" s="104"/>
      <c r="G36" s="105"/>
      <c r="H36" s="104"/>
      <c r="I36" s="105"/>
      <c r="J36" s="104"/>
      <c r="K36" s="105">
        <f>E36*J36</f>
        <v>0</v>
      </c>
      <c r="M36" s="107"/>
    </row>
    <row r="37" spans="1:13" s="106" customFormat="1" ht="12" x14ac:dyDescent="0.25">
      <c r="A37" s="95">
        <v>17</v>
      </c>
      <c r="B37" s="7" t="s">
        <v>76</v>
      </c>
      <c r="C37" s="8" t="s">
        <v>77</v>
      </c>
      <c r="D37" s="98" t="s">
        <v>78</v>
      </c>
      <c r="E37" s="99">
        <v>1</v>
      </c>
      <c r="F37" s="104"/>
      <c r="G37" s="105"/>
      <c r="H37" s="104"/>
      <c r="I37" s="105"/>
      <c r="J37" s="104"/>
      <c r="K37" s="105">
        <f>E37*J37</f>
        <v>0</v>
      </c>
      <c r="M37" s="107"/>
    </row>
    <row r="38" spans="1:13" s="106" customFormat="1" ht="12" x14ac:dyDescent="0.25">
      <c r="A38" s="95"/>
      <c r="B38" s="98"/>
      <c r="C38" s="109"/>
      <c r="D38" s="98"/>
      <c r="E38" s="99"/>
      <c r="F38" s="104"/>
      <c r="G38" s="105"/>
      <c r="H38" s="104"/>
      <c r="I38" s="105"/>
      <c r="J38" s="104"/>
      <c r="K38" s="105"/>
      <c r="M38" s="107"/>
    </row>
    <row r="39" spans="1:13" x14ac:dyDescent="0.25">
      <c r="A39" s="94"/>
      <c r="B39" s="83" t="s">
        <v>39</v>
      </c>
      <c r="C39" s="70" t="str">
        <f>C35</f>
        <v>Trubní vedení</v>
      </c>
      <c r="D39" s="100"/>
      <c r="E39" s="101"/>
      <c r="F39" s="75"/>
      <c r="G39" s="73"/>
      <c r="H39" s="74"/>
      <c r="I39" s="73"/>
      <c r="J39" s="75"/>
      <c r="K39" s="73">
        <f>SUM(K36:K37)</f>
        <v>0</v>
      </c>
    </row>
    <row r="40" spans="1:13" x14ac:dyDescent="0.25">
      <c r="A40" s="92" t="s">
        <v>28</v>
      </c>
      <c r="B40" s="82" t="s">
        <v>38</v>
      </c>
      <c r="C40" s="65" t="s">
        <v>41</v>
      </c>
      <c r="D40" s="102"/>
      <c r="E40" s="103"/>
      <c r="F40" s="66"/>
      <c r="G40" s="68"/>
      <c r="H40" s="66"/>
      <c r="I40" s="68"/>
      <c r="J40" s="66"/>
      <c r="K40" s="68"/>
    </row>
    <row r="41" spans="1:13" s="106" customFormat="1" ht="24" x14ac:dyDescent="0.25">
      <c r="A41" s="95">
        <v>18</v>
      </c>
      <c r="B41" s="7" t="s">
        <v>79</v>
      </c>
      <c r="C41" s="8" t="s">
        <v>80</v>
      </c>
      <c r="D41" s="98" t="s">
        <v>64</v>
      </c>
      <c r="E41" s="99">
        <v>220</v>
      </c>
      <c r="F41" s="104"/>
      <c r="G41" s="105"/>
      <c r="H41" s="104"/>
      <c r="I41" s="105"/>
      <c r="J41" s="104"/>
      <c r="K41" s="105">
        <f>E41*J41</f>
        <v>0</v>
      </c>
      <c r="M41" s="107"/>
    </row>
    <row r="42" spans="1:13" s="106" customFormat="1" ht="23.25" x14ac:dyDescent="0.25">
      <c r="A42" s="95">
        <v>19</v>
      </c>
      <c r="B42" s="113">
        <v>997241511</v>
      </c>
      <c r="C42" s="112" t="s">
        <v>93</v>
      </c>
      <c r="D42" s="98" t="s">
        <v>85</v>
      </c>
      <c r="E42" s="99">
        <v>29.76</v>
      </c>
      <c r="F42" s="104"/>
      <c r="G42" s="105"/>
      <c r="H42" s="104"/>
      <c r="I42" s="105"/>
      <c r="J42" s="104"/>
      <c r="K42" s="105">
        <f>E42*J42</f>
        <v>0</v>
      </c>
      <c r="M42" s="107"/>
    </row>
    <row r="43" spans="1:13" s="106" customFormat="1" ht="24" x14ac:dyDescent="0.25">
      <c r="A43" s="95">
        <v>20</v>
      </c>
      <c r="B43" s="7" t="s">
        <v>81</v>
      </c>
      <c r="C43" s="112" t="s">
        <v>92</v>
      </c>
      <c r="D43" s="98" t="s">
        <v>64</v>
      </c>
      <c r="E43" s="99">
        <v>100</v>
      </c>
      <c r="F43" s="104"/>
      <c r="G43" s="105"/>
      <c r="H43" s="104"/>
      <c r="I43" s="105"/>
      <c r="J43" s="104"/>
      <c r="K43" s="105">
        <f>E43*J43</f>
        <v>0</v>
      </c>
      <c r="M43" s="107"/>
    </row>
    <row r="44" spans="1:13" x14ac:dyDescent="0.25">
      <c r="A44" s="93"/>
      <c r="B44" s="76"/>
      <c r="C44" s="69"/>
      <c r="D44" s="76"/>
      <c r="E44" s="77"/>
      <c r="F44" s="89"/>
      <c r="G44" s="90"/>
      <c r="H44" s="89"/>
      <c r="I44" s="90"/>
      <c r="J44" s="89"/>
      <c r="K44" s="90"/>
    </row>
    <row r="45" spans="1:13" x14ac:dyDescent="0.25">
      <c r="A45" s="94"/>
      <c r="B45" s="83" t="s">
        <v>37</v>
      </c>
      <c r="C45" s="70" t="str">
        <f>C40</f>
        <v>Ostatní konstrukce a práce, bourání</v>
      </c>
      <c r="D45" s="71"/>
      <c r="E45" s="72"/>
      <c r="F45" s="75"/>
      <c r="G45" s="73"/>
      <c r="H45" s="74"/>
      <c r="I45" s="73"/>
      <c r="J45" s="75"/>
      <c r="K45" s="73">
        <f>SUM(K41:K43)</f>
        <v>0</v>
      </c>
    </row>
    <row r="46" spans="1:13" x14ac:dyDescent="0.25">
      <c r="A46" s="92" t="s">
        <v>28</v>
      </c>
      <c r="B46" s="82" t="s">
        <v>43</v>
      </c>
      <c r="C46" s="65" t="s">
        <v>42</v>
      </c>
      <c r="D46" s="80"/>
      <c r="E46" s="67"/>
      <c r="F46" s="66"/>
      <c r="G46" s="68"/>
      <c r="H46" s="66"/>
      <c r="I46" s="68"/>
      <c r="J46" s="66"/>
      <c r="K46" s="68"/>
    </row>
    <row r="47" spans="1:13" s="106" customFormat="1" ht="12" x14ac:dyDescent="0.25">
      <c r="A47" s="95">
        <v>21</v>
      </c>
      <c r="B47" s="110" t="s">
        <v>83</v>
      </c>
      <c r="C47" s="111" t="s">
        <v>84</v>
      </c>
      <c r="D47" s="98" t="s">
        <v>85</v>
      </c>
      <c r="E47" s="99">
        <v>1430.4</v>
      </c>
      <c r="F47" s="104"/>
      <c r="G47" s="105"/>
      <c r="H47" s="104"/>
      <c r="I47" s="105"/>
      <c r="J47" s="104"/>
      <c r="K47" s="105">
        <f>E47*J47</f>
        <v>0</v>
      </c>
      <c r="M47" s="107"/>
    </row>
    <row r="48" spans="1:13" x14ac:dyDescent="0.25">
      <c r="A48" s="93"/>
      <c r="B48" s="76"/>
      <c r="C48" s="69"/>
      <c r="E48" s="77"/>
      <c r="F48" s="89"/>
      <c r="G48" s="90"/>
      <c r="H48" s="89"/>
      <c r="I48" s="90"/>
      <c r="J48" s="89"/>
      <c r="K48" s="90"/>
    </row>
    <row r="49" spans="1:11" x14ac:dyDescent="0.25">
      <c r="A49" s="94"/>
      <c r="B49" s="83" t="s">
        <v>44</v>
      </c>
      <c r="C49" s="70" t="str">
        <f>C46</f>
        <v>Poplatky za skládky</v>
      </c>
      <c r="D49" s="71"/>
      <c r="E49" s="72"/>
      <c r="F49" s="75"/>
      <c r="G49" s="73"/>
      <c r="H49" s="74"/>
      <c r="I49" s="73"/>
      <c r="J49" s="75"/>
      <c r="K49" s="73">
        <f>SUM(K47:K47)</f>
        <v>0</v>
      </c>
    </row>
    <row r="50" spans="1:11" x14ac:dyDescent="0.25">
      <c r="A50" s="76"/>
      <c r="B50" s="76"/>
      <c r="E50" s="89"/>
      <c r="F50" s="89"/>
      <c r="G50" s="89"/>
      <c r="H50" s="89"/>
      <c r="I50" s="89"/>
      <c r="J50" s="89"/>
      <c r="K50" s="89"/>
    </row>
    <row r="51" spans="1:11" x14ac:dyDescent="0.25">
      <c r="A51" s="76"/>
      <c r="B51" s="76"/>
      <c r="E51" s="89"/>
      <c r="F51" s="89"/>
      <c r="G51" s="89"/>
      <c r="H51" s="89"/>
      <c r="I51" s="89"/>
      <c r="J51" s="89"/>
      <c r="K51" s="89"/>
    </row>
    <row r="52" spans="1:11" x14ac:dyDescent="0.25">
      <c r="A52" s="76"/>
      <c r="B52" s="76"/>
      <c r="E52" s="89"/>
      <c r="F52" s="89"/>
      <c r="G52" s="89"/>
      <c r="H52" s="89"/>
      <c r="I52" s="89"/>
      <c r="J52" s="89"/>
      <c r="K52" s="89"/>
    </row>
    <row r="53" spans="1:11" x14ac:dyDescent="0.25">
      <c r="A53" s="76"/>
      <c r="B53" s="76"/>
    </row>
    <row r="54" spans="1:11" x14ac:dyDescent="0.25">
      <c r="A54" s="76"/>
      <c r="B54" s="76"/>
    </row>
    <row r="55" spans="1:11" x14ac:dyDescent="0.25">
      <c r="A55" s="76"/>
      <c r="B55" s="76"/>
    </row>
    <row r="56" spans="1:11" x14ac:dyDescent="0.25">
      <c r="A56" s="76"/>
      <c r="B56" s="76"/>
    </row>
    <row r="57" spans="1:11" x14ac:dyDescent="0.25">
      <c r="A57" s="76"/>
      <c r="B57" s="76"/>
    </row>
    <row r="58" spans="1:11" x14ac:dyDescent="0.25">
      <c r="A58" s="76"/>
      <c r="B58" s="76"/>
    </row>
    <row r="59" spans="1:11" x14ac:dyDescent="0.25">
      <c r="A59" s="76"/>
      <c r="B59" s="76"/>
    </row>
    <row r="60" spans="1:11" x14ac:dyDescent="0.25">
      <c r="A60" s="76"/>
      <c r="B60" s="76"/>
    </row>
    <row r="61" spans="1:11" x14ac:dyDescent="0.25">
      <c r="A61" s="76"/>
      <c r="B61" s="76"/>
    </row>
    <row r="62" spans="1:11" x14ac:dyDescent="0.25">
      <c r="A62" s="76"/>
      <c r="B62" s="76"/>
    </row>
    <row r="63" spans="1:11" x14ac:dyDescent="0.25">
      <c r="A63" s="76"/>
      <c r="B63" s="76"/>
    </row>
    <row r="64" spans="1:11" x14ac:dyDescent="0.25">
      <c r="A64" s="76"/>
      <c r="B64" s="76"/>
    </row>
    <row r="65" spans="2:2" x14ac:dyDescent="0.25">
      <c r="B65" s="76"/>
    </row>
    <row r="66" spans="2:2" x14ac:dyDescent="0.25">
      <c r="B66" s="76"/>
    </row>
    <row r="67" spans="2:2" x14ac:dyDescent="0.25">
      <c r="B67" s="76"/>
    </row>
    <row r="68" spans="2:2" x14ac:dyDescent="0.25">
      <c r="B68" s="76"/>
    </row>
  </sheetData>
  <autoFilter ref="A10:K10"/>
  <sortState ref="B12:M15">
    <sortCondition ref="B12"/>
  </sortState>
  <mergeCells count="1">
    <mergeCell ref="I1:J1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Ing. Vladimír Řeháček</cp:lastModifiedBy>
  <cp:lastPrinted>2014-03-26T12:51:37Z</cp:lastPrinted>
  <dcterms:created xsi:type="dcterms:W3CDTF">2014-03-25T12:30:43Z</dcterms:created>
  <dcterms:modified xsi:type="dcterms:W3CDTF">2014-09-25T04:23:44Z</dcterms:modified>
</cp:coreProperties>
</file>